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silvestre\OneDrive - CHARLOTTE S.A\MELINA\MENU 2019\MENU ABRIL\"/>
    </mc:Choice>
  </mc:AlternateContent>
  <xr:revisionPtr revIDLastSave="49" documentId="13_ncr:1_{925B0691-5100-4180-8E74-226D6C0D24E8}" xr6:coauthVersionLast="41" xr6:coauthVersionMax="41" xr10:uidLastSave="{5866AC6E-B097-4E14-8FAD-64BBFAB3947E}"/>
  <bookViews>
    <workbookView xWindow="-120" yWindow="-120" windowWidth="20730" windowHeight="11160" xr2:uid="{00000000-000D-0000-FFFF-FFFF00000000}"/>
  </bookViews>
  <sheets>
    <sheet name="ALUMNO 1" sheetId="34" r:id="rId1"/>
    <sheet name="Hoja1" sheetId="35" r:id="rId2"/>
  </sheets>
  <definedNames>
    <definedName name="_xlnm.Print_Area" localSheetId="0">'ALUMNO 1'!$A$1:$K$37</definedName>
    <definedName name="_xlnm.Print_Area" localSheetId="1">Hoja1!$C$1:$K$13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34" l="1"/>
  <c r="D37" i="34" l="1"/>
  <c r="G33" i="34" l="1"/>
  <c r="L30" i="34"/>
  <c r="L31" i="34"/>
  <c r="L32" i="34"/>
  <c r="L29" i="34"/>
  <c r="F24" i="34"/>
  <c r="J24" i="34" s="1"/>
  <c r="S28" i="34" s="1"/>
  <c r="AR28" i="34"/>
  <c r="X28" i="34"/>
  <c r="W28" i="34"/>
  <c r="V28" i="34"/>
  <c r="U28" i="34"/>
  <c r="T28" i="34"/>
  <c r="I33" i="34"/>
  <c r="E33" i="34"/>
  <c r="C33" i="34"/>
  <c r="Q28" i="34"/>
  <c r="O28" i="34"/>
  <c r="P28" i="34"/>
  <c r="Y28" i="34"/>
  <c r="Z28" i="34"/>
  <c r="AA28" i="34"/>
  <c r="AB28" i="34"/>
  <c r="AC28" i="34"/>
  <c r="AD28" i="34"/>
  <c r="AE28" i="34"/>
  <c r="AF28" i="34"/>
  <c r="AG28" i="34"/>
  <c r="AH28" i="34"/>
  <c r="AI28" i="34"/>
  <c r="AJ28" i="34"/>
  <c r="AK28" i="34"/>
  <c r="AL28" i="34"/>
  <c r="AM28" i="34"/>
  <c r="AN28" i="34"/>
  <c r="AO28" i="34"/>
  <c r="AP28" i="34"/>
  <c r="AQ28" i="34"/>
  <c r="AU28" i="34" l="1"/>
  <c r="J37" i="34"/>
  <c r="AT28" i="34"/>
  <c r="AS28" i="34"/>
  <c r="AV28" i="34" s="1"/>
  <c r="D36" i="34"/>
  <c r="R28" i="34"/>
  <c r="AW28" i="34" l="1"/>
  <c r="F23" i="34" s="1"/>
</calcChain>
</file>

<file path=xl/sharedStrings.xml><?xml version="1.0" encoding="utf-8"?>
<sst xmlns="http://schemas.openxmlformats.org/spreadsheetml/2006/main" count="83" uniqueCount="46">
  <si>
    <t>A</t>
  </si>
  <si>
    <t xml:space="preserve">B </t>
  </si>
  <si>
    <t>C</t>
  </si>
  <si>
    <t xml:space="preserve"> </t>
  </si>
  <si>
    <t>TOTAL EN NUEVOS SOLES</t>
  </si>
  <si>
    <t>NOMBRE DEL ALUMNO:</t>
  </si>
  <si>
    <t>RUC CHARLOTTE: 20101152724</t>
  </si>
  <si>
    <t>INSTRUCCIONES PARA HACER PEDIDOS:</t>
  </si>
  <si>
    <t>Utilizar una hoja para los datos (nombre y grado) y selección de almuerzos de cada alumno</t>
  </si>
  <si>
    <t>Importante:</t>
  </si>
  <si>
    <t>Créditos por ausencia serán otorgados tan sólo si los padres de familia se comunican con la empresa únicamente vía correo electrónico con una anticipación no menor de 24 horas**</t>
  </si>
  <si>
    <t>Grabar este archivo, sugerencia: usar como nombre del archivo el apellido de el/los alumno(s)</t>
  </si>
  <si>
    <t xml:space="preserve">SUB - TOTAL </t>
  </si>
  <si>
    <t>APELLIDO DEL ALUMNO:</t>
  </si>
  <si>
    <t>NO LLENAR NADA EN ESTOS CAMPOS, SE CALCULARAN AUTOMATICAMENTE:</t>
  </si>
  <si>
    <t>PAGO CON MORA DESPUES</t>
  </si>
  <si>
    <t>NUEVAS CUENTAS BBVA</t>
  </si>
  <si>
    <t>GRADO(poner solo el número:</t>
  </si>
  <si>
    <t>D</t>
  </si>
  <si>
    <t>PRECIO SUHSI X  10 UND</t>
  </si>
  <si>
    <t>TOTAL DE SUSHI POR MES</t>
  </si>
  <si>
    <t>FURAI X 10 UND.</t>
  </si>
  <si>
    <t>CALIFORNIA X 10 UND.</t>
  </si>
  <si>
    <t>PRECIO SUHSI X  6 UND</t>
  </si>
  <si>
    <t>LLENAR LOS SIGUIENTES CAMPOS :</t>
  </si>
  <si>
    <t>Para seleccionar los Sushi de cada dia, ingresar el número 1 en el espacio disponible a la derecha de cada opción. Con este ingreso, el sistema calculará automáticamente el total de almuerzos seleccionados y el costo. Si por error marca un recuadro incorrecto, usar la tecla delete para borrarlo.</t>
  </si>
  <si>
    <t>NUEVAS CUENTAS BCP</t>
  </si>
  <si>
    <t xml:space="preserve">BCP Cuenta Corriente Soles:  194-1831750-0-24 </t>
  </si>
  <si>
    <t>BCP Cód. Cta. Interbancario: 002-194-001831750024-99</t>
  </si>
  <si>
    <t>Una vez que haya completado su selección de almuerzos, el sistema calculará el importe total y lo presentará como Total a depositar en el BCP</t>
  </si>
  <si>
    <r>
      <t xml:space="preserve">Una vez llenado el/los formato(s) GRABAR(los) el/los archivos y enviarlo(s) al correo electrónico </t>
    </r>
    <r>
      <rPr>
        <b/>
        <sz val="12"/>
        <rFont val="Calibri"/>
        <family val="2"/>
      </rPr>
      <t>sansilvestre@charlotte.com.pe  ya no es necesario enviar el voucher.</t>
    </r>
  </si>
  <si>
    <t>FURAI X 6 UND. (Langostino, palta, queso crema, nori empanizado)</t>
  </si>
  <si>
    <t>CUENTA RECAUDADORA COLEGIOS</t>
  </si>
  <si>
    <t xml:space="preserve">SCOTIABANK en soles:             001-0105622      </t>
  </si>
  <si>
    <t>CALIFORNIA X 6 UND. (Salmón o trucha ahumada, palta, queso crema, nori)</t>
  </si>
  <si>
    <t>MIÉRCOLES</t>
  </si>
  <si>
    <t>MAKIS 2019</t>
  </si>
  <si>
    <t>DEL 01 DE ABRIL  (10%)</t>
  </si>
  <si>
    <t>MAKIS ABRIL</t>
  </si>
  <si>
    <t>TOTAL SUSHI - ABRIL:</t>
  </si>
  <si>
    <t>TOTAL A DEPOSITAR EN BCP - ABRIL:</t>
  </si>
  <si>
    <t>DEL  01 DE ABRIL(10%)</t>
  </si>
  <si>
    <t>MIÉRCOLES 03 DE ABRIL</t>
  </si>
  <si>
    <t>MIÉRCOLES 10 DE ABRIL</t>
  </si>
  <si>
    <t>MIÉRCOLES 17 DE ABRIL</t>
  </si>
  <si>
    <t>MIÉRCOLES 24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</si>
</sst>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80A]dddd\ d&quot; de &quot;mmmm&quot; de &quot;yyyy;@"/>
    <numFmt numFmtId="165" formatCode="[$S/.-280A]\ #,##0.00"/>
  </numFmts>
  <fonts count="22" x14ac:knownFonts="1">
    <font>
      <sz val="11"/>
      <color theme="1"/>
      <name val="Calibri"/>
      <family val="2"/>
      <scheme val="minor"/>
    </font>
    <font>
      <b/>
      <u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B066E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7" fillId="0" borderId="0" xfId="0" applyFont="1"/>
    <xf numFmtId="0" fontId="3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164" fontId="5" fillId="6" borderId="4" xfId="0" applyNumberFormat="1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8" fillId="7" borderId="7" xfId="0" applyFont="1" applyFill="1" applyBorder="1"/>
    <xf numFmtId="0" fontId="7" fillId="7" borderId="8" xfId="0" applyFont="1" applyFill="1" applyBorder="1"/>
    <xf numFmtId="165" fontId="8" fillId="7" borderId="9" xfId="0" applyNumberFormat="1" applyFont="1" applyFill="1" applyBorder="1"/>
    <xf numFmtId="0" fontId="8" fillId="7" borderId="10" xfId="0" applyFont="1" applyFill="1" applyBorder="1" applyAlignment="1">
      <alignment horizontal="right"/>
    </xf>
    <xf numFmtId="0" fontId="8" fillId="7" borderId="11" xfId="0" applyFont="1" applyFill="1" applyBorder="1"/>
    <xf numFmtId="0" fontId="7" fillId="7" borderId="12" xfId="0" applyFont="1" applyFill="1" applyBorder="1"/>
    <xf numFmtId="165" fontId="8" fillId="7" borderId="13" xfId="0" applyNumberFormat="1" applyFont="1" applyFill="1" applyBorder="1"/>
    <xf numFmtId="0" fontId="2" fillId="3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18" fillId="0" borderId="0" xfId="0" applyFont="1"/>
    <xf numFmtId="0" fontId="13" fillId="8" borderId="0" xfId="0" applyFont="1" applyFill="1"/>
    <xf numFmtId="0" fontId="7" fillId="8" borderId="0" xfId="0" applyFont="1" applyFill="1"/>
    <xf numFmtId="0" fontId="19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165" fontId="16" fillId="0" borderId="0" xfId="0" applyNumberFormat="1" applyFont="1"/>
    <xf numFmtId="0" fontId="13" fillId="8" borderId="0" xfId="0" applyFont="1" applyFill="1" applyAlignment="1">
      <alignment horizontal="centerContinuous"/>
    </xf>
    <xf numFmtId="0" fontId="9" fillId="8" borderId="0" xfId="0" applyFont="1" applyFill="1" applyAlignment="1">
      <alignment horizontal="centerContinuous"/>
    </xf>
    <xf numFmtId="0" fontId="16" fillId="8" borderId="0" xfId="0" applyFont="1" applyFill="1"/>
    <xf numFmtId="0" fontId="10" fillId="8" borderId="0" xfId="0" applyFont="1" applyFill="1"/>
    <xf numFmtId="0" fontId="11" fillId="8" borderId="0" xfId="0" applyFont="1" applyFill="1" applyAlignment="1">
      <alignment horizontal="right"/>
    </xf>
    <xf numFmtId="0" fontId="11" fillId="8" borderId="0" xfId="0" applyFont="1" applyFill="1"/>
    <xf numFmtId="165" fontId="7" fillId="0" borderId="0" xfId="0" applyNumberFormat="1" applyFont="1" applyAlignment="1">
      <alignment horizontal="center"/>
    </xf>
    <xf numFmtId="0" fontId="2" fillId="9" borderId="0" xfId="0" applyFont="1" applyFill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0" fontId="13" fillId="8" borderId="0" xfId="0" applyFont="1" applyFill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auto="1"/>
      </font>
      <fill>
        <patternFill>
          <bgColor theme="2" tint="-0.499984740745262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1809750</xdr:colOff>
      <xdr:row>0</xdr:row>
      <xdr:rowOff>0</xdr:rowOff>
    </xdr:from>
    <xdr:to>
      <xdr:col>9</xdr:col>
      <xdr:colOff>921129</xdr:colOff>
      <xdr:row>7</xdr:row>
      <xdr:rowOff>47624</xdr:rowOff>
    </xdr:to>
    <xdr:pic>
      <xdr:nvPicPr>
        <xdr:cNvPr id="6" name="Picture 2" descr="http://www.sansilvestre.edu.pe/images/escudo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D9C3A5">
              <a:tint val="50000"/>
              <a:satMod val="180000"/>
            </a:srgbClr>
          </a:duotone>
          <a:lum bright="-33000" contrast="-32000"/>
        </a:blip>
        <a:srcRect/>
        <a:stretch>
          <a:fillRect/>
        </a:stretch>
      </xdr:blipFill>
      <xdr:spPr bwMode="auto">
        <a:xfrm>
          <a:off x="8877300" y="0"/>
          <a:ext cx="1673604" cy="14954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428625</xdr:colOff>
      <xdr:row>0</xdr:row>
      <xdr:rowOff>107157</xdr:rowOff>
    </xdr:from>
    <xdr:to>
      <xdr:col>3</xdr:col>
      <xdr:colOff>10160</xdr:colOff>
      <xdr:row>3</xdr:row>
      <xdr:rowOff>28576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0DB2F059-5BF4-40BC-8E70-3EDE67574C9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844" y="107157"/>
          <a:ext cx="191516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W40"/>
  <sheetViews>
    <sheetView showGridLines="0" tabSelected="1" topLeftCell="A13" zoomScale="80" zoomScaleNormal="80" workbookViewId="0">
      <selection activeCell="H1" sqref="H1"/>
    </sheetView>
  </sheetViews>
  <sheetFormatPr baseColWidth="10" defaultColWidth="9.140625" defaultRowHeight="12.75" x14ac:dyDescent="0.2"/>
  <cols>
    <col min="1" max="1" width="3.42578125" style="1" bestFit="1" customWidth="1"/>
    <col min="2" max="2" width="27.140625" style="1" customWidth="1"/>
    <col min="3" max="3" width="7.85546875" style="1" customWidth="1"/>
    <col min="4" max="4" width="24.7109375" style="1" customWidth="1"/>
    <col min="5" max="5" width="9.28515625" style="1" bestFit="1" customWidth="1"/>
    <col min="6" max="6" width="28.7109375" style="1" customWidth="1"/>
    <col min="7" max="7" width="7.5703125" style="1" customWidth="1"/>
    <col min="8" max="8" width="30.42578125" style="1" customWidth="1"/>
    <col min="9" max="9" width="8" style="1" customWidth="1"/>
    <col min="10" max="10" width="26.28515625" style="1" customWidth="1"/>
    <col min="11" max="11" width="8.42578125" style="1" customWidth="1"/>
    <col min="12" max="13" width="11.42578125" style="1" customWidth="1"/>
    <col min="14" max="14" width="9.140625" style="1" customWidth="1"/>
    <col min="15" max="15" width="33.140625" style="1" customWidth="1"/>
    <col min="16" max="16" width="22.28515625" style="1" customWidth="1"/>
    <col min="17" max="256" width="11.42578125" style="1" customWidth="1"/>
    <col min="257" max="16384" width="9.140625" style="1"/>
  </cols>
  <sheetData>
    <row r="3" spans="1:11" ht="23.25" x14ac:dyDescent="0.35">
      <c r="A3" s="18"/>
      <c r="B3" s="18"/>
      <c r="C3" s="18"/>
      <c r="D3" s="18"/>
      <c r="E3" s="18"/>
      <c r="F3" s="20"/>
      <c r="G3" s="18"/>
      <c r="H3" s="18"/>
      <c r="I3" s="18"/>
      <c r="J3" s="18"/>
      <c r="K3" s="18"/>
    </row>
    <row r="4" spans="1:11" ht="18.75" x14ac:dyDescent="0.3">
      <c r="A4" s="18"/>
      <c r="B4" s="18"/>
      <c r="C4" s="18"/>
      <c r="D4" s="18"/>
      <c r="E4" s="18"/>
      <c r="F4" s="18" t="s">
        <v>38</v>
      </c>
      <c r="G4" s="18"/>
      <c r="H4" s="70"/>
      <c r="I4" s="18"/>
      <c r="J4" s="18"/>
      <c r="K4" s="18"/>
    </row>
    <row r="5" spans="1:11" ht="9" customHeight="1" x14ac:dyDescent="0.2"/>
    <row r="6" spans="1:11" s="14" customFormat="1" ht="18.75" x14ac:dyDescent="0.3">
      <c r="A6" s="25" t="s">
        <v>7</v>
      </c>
      <c r="B6" s="21"/>
      <c r="C6" s="21"/>
      <c r="D6" s="21"/>
      <c r="E6" s="21"/>
      <c r="F6" s="21"/>
      <c r="G6" s="21"/>
      <c r="H6" s="19"/>
      <c r="I6" s="21"/>
      <c r="J6" s="21"/>
      <c r="K6" s="21"/>
    </row>
    <row r="7" spans="1:11" s="14" customFormat="1" ht="18.75" x14ac:dyDescent="0.3">
      <c r="A7" s="26">
        <v>1</v>
      </c>
      <c r="B7" s="26" t="s">
        <v>11</v>
      </c>
      <c r="C7" s="21"/>
      <c r="D7" s="21"/>
      <c r="E7" s="21"/>
      <c r="F7" s="21"/>
      <c r="G7" s="21"/>
      <c r="H7" s="19"/>
      <c r="I7" s="21"/>
      <c r="J7" s="21"/>
      <c r="K7" s="21"/>
    </row>
    <row r="8" spans="1:11" s="14" customFormat="1" ht="18.75" x14ac:dyDescent="0.3">
      <c r="A8" s="26">
        <v>2</v>
      </c>
      <c r="B8" s="27" t="s">
        <v>8</v>
      </c>
      <c r="C8" s="21"/>
      <c r="D8" s="21"/>
      <c r="E8" s="21"/>
      <c r="F8" s="21"/>
      <c r="G8" s="21"/>
      <c r="H8" s="19"/>
      <c r="I8" s="21"/>
      <c r="J8" s="21"/>
      <c r="K8" s="21"/>
    </row>
    <row r="9" spans="1:11" s="14" customFormat="1" ht="33" customHeight="1" x14ac:dyDescent="0.3">
      <c r="A9" s="28">
        <v>3</v>
      </c>
      <c r="B9" s="76" t="s">
        <v>25</v>
      </c>
      <c r="C9" s="76"/>
      <c r="D9" s="76"/>
      <c r="E9" s="76"/>
      <c r="F9" s="76"/>
      <c r="G9" s="76"/>
      <c r="H9" s="76"/>
      <c r="I9" s="76"/>
      <c r="J9" s="76"/>
      <c r="K9" s="21"/>
    </row>
    <row r="10" spans="1:11" s="14" customFormat="1" ht="18.75" customHeight="1" x14ac:dyDescent="0.3">
      <c r="A10" s="28">
        <v>4</v>
      </c>
      <c r="B10" s="76" t="s">
        <v>29</v>
      </c>
      <c r="C10" s="76"/>
      <c r="D10" s="76"/>
      <c r="E10" s="76"/>
      <c r="F10" s="76"/>
      <c r="G10" s="76"/>
      <c r="H10" s="76"/>
      <c r="I10" s="76"/>
      <c r="J10" s="76"/>
      <c r="K10" s="19"/>
    </row>
    <row r="11" spans="1:11" s="14" customFormat="1" ht="22.5" customHeight="1" x14ac:dyDescent="0.3">
      <c r="A11" s="26">
        <v>5</v>
      </c>
      <c r="B11" s="71" t="s">
        <v>30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s="14" customFormat="1" ht="33" customHeight="1" x14ac:dyDescent="0.3">
      <c r="A12" s="25" t="s">
        <v>9</v>
      </c>
      <c r="B12" s="27"/>
      <c r="C12" s="19"/>
      <c r="D12" s="19"/>
      <c r="E12" s="19"/>
      <c r="F12" s="19"/>
      <c r="G12" s="19"/>
      <c r="H12" s="19"/>
      <c r="I12" s="19"/>
      <c r="J12" s="19"/>
      <c r="K12" s="19"/>
    </row>
    <row r="13" spans="1:11" s="14" customFormat="1" ht="18" customHeight="1" x14ac:dyDescent="0.3">
      <c r="A13" s="25"/>
      <c r="B13" s="29" t="s">
        <v>32</v>
      </c>
      <c r="C13" s="21"/>
      <c r="D13" s="71" t="s">
        <v>33</v>
      </c>
      <c r="E13" s="73"/>
      <c r="F13" s="21"/>
      <c r="G13" s="19"/>
      <c r="H13" s="19"/>
      <c r="I13" s="19"/>
      <c r="J13" s="19"/>
      <c r="K13" s="19"/>
    </row>
    <row r="14" spans="1:11" s="14" customFormat="1" ht="18" customHeight="1" x14ac:dyDescent="0.3">
      <c r="A14" s="27"/>
      <c r="B14" s="29" t="s">
        <v>26</v>
      </c>
      <c r="C14" s="19"/>
      <c r="D14" s="71" t="s">
        <v>27</v>
      </c>
      <c r="E14" s="72"/>
      <c r="F14" s="72"/>
      <c r="G14" s="19"/>
      <c r="H14" s="19"/>
      <c r="I14" s="19"/>
      <c r="J14" s="19"/>
      <c r="K14" s="19"/>
    </row>
    <row r="15" spans="1:11" s="14" customFormat="1" ht="18" customHeight="1" x14ac:dyDescent="0.3">
      <c r="A15" s="27"/>
      <c r="B15" s="29" t="s">
        <v>16</v>
      </c>
      <c r="C15" s="21"/>
      <c r="D15" s="71" t="s">
        <v>28</v>
      </c>
      <c r="E15" s="73"/>
      <c r="F15" s="72"/>
      <c r="G15" s="21"/>
      <c r="I15" s="21"/>
      <c r="J15" s="30" t="s">
        <v>6</v>
      </c>
      <c r="K15" s="21"/>
    </row>
    <row r="16" spans="1:11" s="14" customFormat="1" ht="11.25" customHeight="1" x14ac:dyDescent="0.3">
      <c r="B16" s="27"/>
      <c r="C16" s="21"/>
      <c r="D16" s="27"/>
      <c r="E16" s="21"/>
      <c r="F16" s="21"/>
      <c r="G16" s="21"/>
      <c r="H16" s="19"/>
      <c r="I16" s="21"/>
      <c r="J16" s="21"/>
      <c r="K16" s="21"/>
    </row>
    <row r="17" spans="1:49" s="14" customFormat="1" ht="14.25" customHeight="1" x14ac:dyDescent="0.3">
      <c r="A17" s="21"/>
      <c r="B17" s="58" t="s">
        <v>24</v>
      </c>
      <c r="C17" s="59"/>
      <c r="D17" s="59"/>
      <c r="E17" s="21"/>
      <c r="F17" s="21"/>
      <c r="G17" s="21"/>
      <c r="H17" s="21"/>
      <c r="I17" s="21"/>
      <c r="J17" s="21"/>
      <c r="K17" s="21"/>
    </row>
    <row r="18" spans="1:49" s="49" customFormat="1" ht="15.75" x14ac:dyDescent="0.25">
      <c r="D18" s="52" t="s">
        <v>5</v>
      </c>
      <c r="E18" s="53"/>
      <c r="F18" s="53"/>
    </row>
    <row r="19" spans="1:49" s="49" customFormat="1" ht="15.75" x14ac:dyDescent="0.25">
      <c r="D19" s="52" t="s">
        <v>13</v>
      </c>
      <c r="E19" s="53"/>
      <c r="F19" s="53"/>
    </row>
    <row r="20" spans="1:49" ht="15.75" x14ac:dyDescent="0.25">
      <c r="D20" s="16" t="s">
        <v>17</v>
      </c>
      <c r="E20" s="17"/>
      <c r="F20" s="17"/>
    </row>
    <row r="21" spans="1:49" ht="15.75" x14ac:dyDescent="0.25">
      <c r="D21" s="16"/>
      <c r="E21" s="15"/>
      <c r="F21" s="17"/>
    </row>
    <row r="22" spans="1:49" ht="15.75" x14ac:dyDescent="0.25">
      <c r="B22" s="60" t="s">
        <v>14</v>
      </c>
      <c r="C22" s="61"/>
      <c r="D22" s="62"/>
      <c r="E22" s="61"/>
      <c r="F22" s="63"/>
      <c r="I22" s="1" t="s">
        <v>3</v>
      </c>
    </row>
    <row r="23" spans="1:49" ht="15.75" x14ac:dyDescent="0.25">
      <c r="B23" s="54"/>
      <c r="C23" s="54"/>
      <c r="D23" s="56" t="s">
        <v>39</v>
      </c>
      <c r="E23" s="55"/>
      <c r="F23" s="55">
        <f>+AW28</f>
        <v>0</v>
      </c>
      <c r="H23" s="55" t="s">
        <v>15</v>
      </c>
    </row>
    <row r="24" spans="1:49" ht="15.75" x14ac:dyDescent="0.25">
      <c r="B24" s="54"/>
      <c r="C24" s="54"/>
      <c r="D24" s="56" t="s">
        <v>40</v>
      </c>
      <c r="E24" s="55"/>
      <c r="F24" s="57">
        <f>D37</f>
        <v>0</v>
      </c>
      <c r="H24" s="55" t="s">
        <v>37</v>
      </c>
      <c r="J24" s="57">
        <f>+F24*1.1</f>
        <v>0</v>
      </c>
    </row>
    <row r="25" spans="1:49" ht="15.75" x14ac:dyDescent="0.25">
      <c r="B25" s="54"/>
      <c r="C25" s="54"/>
      <c r="D25" s="56"/>
      <c r="E25" s="55"/>
      <c r="F25" s="57"/>
      <c r="H25" s="55"/>
      <c r="J25" s="57"/>
    </row>
    <row r="27" spans="1:49" ht="15" x14ac:dyDescent="0.25">
      <c r="A27" s="31"/>
      <c r="B27" s="32" t="s">
        <v>42</v>
      </c>
      <c r="C27" s="33"/>
      <c r="D27" s="32" t="s">
        <v>43</v>
      </c>
      <c r="E27" s="33"/>
      <c r="F27" s="32" t="s">
        <v>44</v>
      </c>
      <c r="G27" s="33"/>
      <c r="H27" s="32" t="s">
        <v>45</v>
      </c>
      <c r="I27" s="33"/>
      <c r="J27" s="34"/>
      <c r="K27" s="35"/>
    </row>
    <row r="28" spans="1:49" ht="15" x14ac:dyDescent="0.25">
      <c r="A28" s="45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67" t="s">
        <v>12</v>
      </c>
      <c r="O28" s="1">
        <f>+$E$19</f>
        <v>0</v>
      </c>
      <c r="P28" s="1">
        <f>+$E$18</f>
        <v>0</v>
      </c>
      <c r="Q28" s="11">
        <f>+$E$20</f>
        <v>0</v>
      </c>
      <c r="R28" s="64">
        <f>+F24</f>
        <v>0</v>
      </c>
      <c r="S28" s="64">
        <f>+J24</f>
        <v>0</v>
      </c>
      <c r="T28" s="48" t="str">
        <f>IF($C29=1,"A",IF($C30=1,"B",IF($C31=1,"C",IF($C32=1,"D","X"))))</f>
        <v>X</v>
      </c>
      <c r="U28" s="48" t="str">
        <f>IF($E29=1,"A",IF($E30=1,"B",IF($E31=1,"C",IF($E32=1,"D","X"))))</f>
        <v>X</v>
      </c>
      <c r="V28" s="48" t="str">
        <f>IF($G29=1,"A",IF($G30=1,"B",IF($G31=1,"C",IF($G32=1,"D","X"))))</f>
        <v>X</v>
      </c>
      <c r="W28" s="48" t="str">
        <f>IF($I29=1,"A",IF($I30=1,"B",IF($I31=1,"C",IF($I32=1,"D","X"))))</f>
        <v>X</v>
      </c>
      <c r="X28" s="48" t="str">
        <f>IF($K29=1,"A",IF($K30=1,"B",IF($K31=1,"C",IF($K32=1,"D","X"))))</f>
        <v>X</v>
      </c>
      <c r="Y28" s="48" t="e">
        <f>IF(#REF!=1,"A",IF(#REF!=1,"B",IF(#REF!=1,"C","X")))</f>
        <v>#REF!</v>
      </c>
      <c r="Z28" s="48" t="e">
        <f>IF(#REF!=1,"A",IF(#REF!=1,"B",IF(#REF!=1,"C","X")))</f>
        <v>#REF!</v>
      </c>
      <c r="AA28" s="48" t="e">
        <f>IF(#REF!=1,"A",IF(#REF!=1,"B",IF(#REF!=1,"C","X")))</f>
        <v>#REF!</v>
      </c>
      <c r="AB28" s="48" t="e">
        <f>IF(#REF!=1,"A",IF(#REF!=1,"B",IF(#REF!=1,"C","X")))</f>
        <v>#REF!</v>
      </c>
      <c r="AC28" s="48" t="e">
        <f>IF(#REF!=1,"A",IF(#REF!=1,"B",IF(#REF!=1,"C","X")))</f>
        <v>#REF!</v>
      </c>
      <c r="AD28" s="48" t="e">
        <f>IF(#REF!=1,"A",IF(#REF!=1,"B",IF(#REF!=1,"C","X")))</f>
        <v>#REF!</v>
      </c>
      <c r="AE28" s="48" t="e">
        <f>IF(#REF!=1,"A",IF(#REF!=1,"B",IF(#REF!=1,"C","X")))</f>
        <v>#REF!</v>
      </c>
      <c r="AF28" s="48" t="e">
        <f>IF(#REF!=1,"A",IF(#REF!=1,"B",IF(#REF!=1,"C","X")))</f>
        <v>#REF!</v>
      </c>
      <c r="AG28" s="48" t="e">
        <f>IF(#REF!=1,"A",IF(#REF!=1,"B",IF(#REF!=1,"C","X")))</f>
        <v>#REF!</v>
      </c>
      <c r="AH28" s="48" t="e">
        <f>IF(#REF!=1,"A",IF(#REF!=1,"B",IF(#REF!=1,"C","X")))</f>
        <v>#REF!</v>
      </c>
      <c r="AI28" s="48" t="e">
        <f>IF(#REF!=1,"A",IF(#REF!=1,"B",IF(#REF!=1,"C","X")))</f>
        <v>#REF!</v>
      </c>
      <c r="AJ28" s="48" t="e">
        <f>IF(#REF!=1,"A",IF(#REF!=1,"B",IF(#REF!=1,"C","X")))</f>
        <v>#REF!</v>
      </c>
      <c r="AK28" s="48" t="e">
        <f>IF(#REF!=1,"A",IF(#REF!=1,"B",IF(#REF!=1,"C","X")))</f>
        <v>#REF!</v>
      </c>
      <c r="AL28" s="48" t="e">
        <f>IF(#REF!=1,"A",IF(#REF!=1,"B",IF(#REF!=1,"C","X")))</f>
        <v>#REF!</v>
      </c>
      <c r="AM28" s="48" t="e">
        <f>IF(#REF!=1,"A",IF(#REF!=1,"B",IF(#REF!=1,"C","X")))</f>
        <v>#REF!</v>
      </c>
      <c r="AN28" s="48" t="e">
        <f>IF(#REF!=1,"A",IF(#REF!=1,"B",IF(#REF!=1,"C","X")))</f>
        <v>#REF!</v>
      </c>
      <c r="AO28" s="48" t="e">
        <f>IF(#REF!=1,"A",IF(#REF!=1,"B",IF(#REF!=1,"C","X")))</f>
        <v>#REF!</v>
      </c>
      <c r="AP28" s="48" t="e">
        <f>IF(#REF!=1,"A",IF(#REF!=1,"B",IF(#REF!=1,"C","X")))</f>
        <v>#REF!</v>
      </c>
      <c r="AQ28" s="48" t="e">
        <f>IF(#REF!=1,"A",IF(#REF!=1,"B",IF(#REF!=1,"C","X")))</f>
        <v>#REF!</v>
      </c>
      <c r="AR28" s="48" t="e">
        <f>IF($K527=1,"A",IF(#REF!=1,"B",IF(#REF!=1,"C","X")))</f>
        <v>#REF!</v>
      </c>
      <c r="AS28">
        <f>COUNTIF(T28:AR28,"a")</f>
        <v>0</v>
      </c>
      <c r="AT28">
        <f>COUNTIF(T28:AR28,"B")</f>
        <v>0</v>
      </c>
      <c r="AU28">
        <f>COUNTIF(T28:AR28,"C")</f>
        <v>0</v>
      </c>
      <c r="AV28">
        <f>COUNTIF(U28:AS28,"D")</f>
        <v>0</v>
      </c>
      <c r="AW28" s="1">
        <f>SUM(AS28:AV28)</f>
        <v>0</v>
      </c>
    </row>
    <row r="29" spans="1:49" ht="42.75" customHeight="1" x14ac:dyDescent="0.2">
      <c r="A29" s="2" t="s">
        <v>0</v>
      </c>
      <c r="B29" s="5" t="s">
        <v>31</v>
      </c>
      <c r="C29" s="2"/>
      <c r="D29" s="5" t="s">
        <v>31</v>
      </c>
      <c r="E29" s="46"/>
      <c r="F29" s="5" t="s">
        <v>31</v>
      </c>
      <c r="G29" s="46"/>
      <c r="H29" s="5" t="s">
        <v>31</v>
      </c>
      <c r="I29" s="46"/>
      <c r="J29" s="5"/>
      <c r="K29" s="46"/>
      <c r="L29" s="68" t="str">
        <f>A29&amp;":"&amp; C29+E29+G29+I29+K29</f>
        <v>A:0</v>
      </c>
    </row>
    <row r="30" spans="1:49" ht="47.25" customHeight="1" x14ac:dyDescent="0.2">
      <c r="A30" s="3" t="s">
        <v>1</v>
      </c>
      <c r="B30" s="74" t="s">
        <v>21</v>
      </c>
      <c r="C30" s="3"/>
      <c r="D30" s="74" t="s">
        <v>21</v>
      </c>
      <c r="E30" s="43"/>
      <c r="F30" s="74" t="s">
        <v>21</v>
      </c>
      <c r="G30" s="43"/>
      <c r="H30" s="74" t="s">
        <v>21</v>
      </c>
      <c r="I30" s="43"/>
      <c r="J30" s="74"/>
      <c r="K30" s="43"/>
      <c r="L30" s="68" t="str">
        <f>A30&amp;":"&amp; C30+E30+G30+I30+K30</f>
        <v>B :0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9" ht="40.5" customHeight="1" x14ac:dyDescent="0.2">
      <c r="A31" s="4" t="s">
        <v>2</v>
      </c>
      <c r="B31" s="6" t="s">
        <v>34</v>
      </c>
      <c r="C31" s="4"/>
      <c r="D31" s="6" t="s">
        <v>34</v>
      </c>
      <c r="E31" s="44"/>
      <c r="F31" s="6" t="s">
        <v>34</v>
      </c>
      <c r="G31" s="44"/>
      <c r="H31" s="6" t="s">
        <v>34</v>
      </c>
      <c r="I31" s="44"/>
      <c r="J31" s="6"/>
      <c r="K31" s="44"/>
      <c r="L31" s="68" t="str">
        <f>A31&amp;":"&amp; C31+E31+G31+I31+K31</f>
        <v>C:0</v>
      </c>
    </row>
    <row r="32" spans="1:49" ht="47.25" customHeight="1" x14ac:dyDescent="0.2">
      <c r="A32" s="65" t="s">
        <v>18</v>
      </c>
      <c r="B32" s="69" t="s">
        <v>22</v>
      </c>
      <c r="C32" s="65"/>
      <c r="D32" s="69" t="s">
        <v>22</v>
      </c>
      <c r="E32" s="66"/>
      <c r="F32" s="69" t="s">
        <v>22</v>
      </c>
      <c r="G32" s="66"/>
      <c r="H32" s="69" t="s">
        <v>22</v>
      </c>
      <c r="I32" s="66"/>
      <c r="J32" s="69"/>
      <c r="K32" s="66"/>
      <c r="L32" s="68" t="str">
        <f>A32&amp;":"&amp; C32+E32+G32+I32+K32</f>
        <v>D:0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1:12" s="10" customFormat="1" x14ac:dyDescent="0.2">
      <c r="A33" s="7"/>
      <c r="B33" s="13" t="s">
        <v>12</v>
      </c>
      <c r="C33" s="8">
        <f>COUNT(C29:C32)</f>
        <v>0</v>
      </c>
      <c r="D33" s="22"/>
      <c r="E33" s="8">
        <f>COUNT(E29:E32)</f>
        <v>0</v>
      </c>
      <c r="F33" s="9"/>
      <c r="G33" s="8">
        <f>COUNT(G29:G32)</f>
        <v>0</v>
      </c>
      <c r="H33" s="8"/>
      <c r="I33" s="8">
        <f>COUNT(I29:I32)</f>
        <v>0</v>
      </c>
      <c r="J33" s="8"/>
      <c r="K33" s="12">
        <f>COUNT(K29:K32)</f>
        <v>0</v>
      </c>
    </row>
    <row r="34" spans="1:12" s="10" customFormat="1" ht="13.5" thickBot="1" x14ac:dyDescent="0.25">
      <c r="A34" s="7"/>
      <c r="B34" s="36" t="s">
        <v>19</v>
      </c>
      <c r="C34" s="37"/>
      <c r="D34" s="38">
        <v>20</v>
      </c>
      <c r="E34" s="23"/>
      <c r="F34" s="24"/>
      <c r="G34" s="23"/>
      <c r="H34" s="23"/>
      <c r="I34" s="23"/>
      <c r="J34" s="23"/>
      <c r="K34" s="23"/>
    </row>
    <row r="35" spans="1:12" s="10" customFormat="1" ht="14.25" thickTop="1" thickBot="1" x14ac:dyDescent="0.25">
      <c r="A35" s="7"/>
      <c r="B35" s="36" t="s">
        <v>23</v>
      </c>
      <c r="C35" s="37"/>
      <c r="D35" s="38">
        <v>13</v>
      </c>
      <c r="E35" s="23"/>
      <c r="F35" s="24"/>
      <c r="G35" s="23"/>
      <c r="H35" s="23"/>
      <c r="I35" s="23"/>
      <c r="J35" s="23"/>
      <c r="K35" s="23"/>
    </row>
    <row r="36" spans="1:12" ht="17.25" thickTop="1" thickBot="1" x14ac:dyDescent="0.3">
      <c r="B36" s="36" t="s">
        <v>20</v>
      </c>
      <c r="C36" s="37"/>
      <c r="D36" s="39">
        <f>C33+E33+G33+I33+K33</f>
        <v>0</v>
      </c>
      <c r="E36" s="11"/>
      <c r="F36" s="11"/>
      <c r="G36" s="11"/>
      <c r="H36" s="55" t="s">
        <v>15</v>
      </c>
      <c r="K36" s="11"/>
    </row>
    <row r="37" spans="1:12" ht="16.5" thickTop="1" x14ac:dyDescent="0.25">
      <c r="B37" s="40" t="s">
        <v>4</v>
      </c>
      <c r="C37" s="41"/>
      <c r="D37" s="42">
        <f>IF(C29=1,$D$35,0)+IF(C30=1,$D$34,0)+IF(C31=1,$D$35,0)+IF(C32=1,$D$34,0)+IF(E29=1,$D$35,0)+IF(E30=1,$D$34,0)+IF(E31=1,$D$35,0)+IF(E32=1,$D$34,0)+IF(G29=1,$D$35,0)+IF(G30=1,$D$34,0)+IF(G31=1,$D$35,0)+IF(G32=1,$D$34,0)+IF(I29=1,$D$35,0)+IF(I30=1,$D$34,0)+IF(I31=1,$D$35,0)+IF(I32=1,$D$34,0)+IF(K29=1,$D$35,0)+IF(K30=1,$D$34,0)+IF(K31=1,$D$35,0)+IF(K32=1,$D$34,0)</f>
        <v>0</v>
      </c>
      <c r="H37" s="55" t="s">
        <v>41</v>
      </c>
      <c r="J37" s="57">
        <f>+D37*1.1</f>
        <v>0</v>
      </c>
    </row>
    <row r="39" spans="1:12" ht="15.75" x14ac:dyDescent="0.25">
      <c r="B39" s="75" t="s">
        <v>10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5.75" x14ac:dyDescent="0.25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</row>
  </sheetData>
  <dataConsolidate/>
  <mergeCells count="3">
    <mergeCell ref="B39:L39"/>
    <mergeCell ref="B9:J9"/>
    <mergeCell ref="B10:J10"/>
  </mergeCells>
  <conditionalFormatting sqref="T28:AQ28">
    <cfRule type="cellIs" dxfId="3" priority="11" stopIfTrue="1" operator="equal">
      <formula>"A"</formula>
    </cfRule>
    <cfRule type="cellIs" dxfId="2" priority="12" stopIfTrue="1" operator="equal">
      <formula>"d"</formula>
    </cfRule>
    <cfRule type="cellIs" dxfId="1" priority="13" stopIfTrue="1" operator="equal">
      <formula>"c"</formula>
    </cfRule>
  </conditionalFormatting>
  <conditionalFormatting sqref="T28:AR28">
    <cfRule type="cellIs" dxfId="0" priority="1" stopIfTrue="1" operator="equal">
      <formula>"B"</formula>
    </cfRule>
  </conditionalFormatting>
  <dataValidations xWindow="266" yWindow="676" count="4">
    <dataValidation type="whole" operator="equal" allowBlank="1" showInputMessage="1" showErrorMessage="1" error="Si desea esta opción debe marcarla con el número 1" prompt="Si desea esta opción debe marcarla con el número 1" sqref="E30 G30 K30 I30 E32 G32 K32 I32" xr:uid="{00000000-0002-0000-0000-000000000000}">
      <formula1>1</formula1>
    </dataValidation>
    <dataValidation type="whole" operator="equal" allowBlank="1" showInputMessage="1" showErrorMessage="1" error="Si desea esta opción debe marcarla con el # 1" prompt="Si desea esta opción debe marcarla con el número 1" sqref="G31 I31 K31 E31" xr:uid="{00000000-0002-0000-0000-000001000000}">
      <formula1>1</formula1>
    </dataValidation>
    <dataValidation type="whole" operator="equal" allowBlank="1" showInputMessage="1" showErrorMessage="1" error="Si desea esta opción debe marcarla con el # 1" prompt="Si desea esta opción debe marcarla con el # 1" sqref="E29 G29 I29 K29" xr:uid="{00000000-0002-0000-0000-000002000000}">
      <formula1>1</formula1>
    </dataValidation>
    <dataValidation type="whole" operator="equal" allowBlank="1" showInputMessage="1" showErrorMessage="1" prompt="Si desea esta opción debe marcarla con el número 1" sqref="C29:C32" xr:uid="{00000000-0002-0000-0000-000003000000}">
      <formula1>1</formula1>
    </dataValidation>
  </dataValidations>
  <pageMargins left="0.7" right="0.7" top="0.38" bottom="0.38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10FD1-57AC-4C33-9D7E-C287281C031C}">
  <dimension ref="C5:K13"/>
  <sheetViews>
    <sheetView view="pageBreakPreview" topLeftCell="A2" zoomScale="60" zoomScaleNormal="100" workbookViewId="0">
      <selection activeCell="J12" sqref="J12"/>
    </sheetView>
  </sheetViews>
  <sheetFormatPr baseColWidth="10" defaultRowHeight="15" x14ac:dyDescent="0.25"/>
  <cols>
    <col min="4" max="4" width="26.140625" customWidth="1"/>
    <col min="5" max="5" width="4.5703125" customWidth="1"/>
    <col min="6" max="6" width="23.42578125" customWidth="1"/>
    <col min="7" max="7" width="3.7109375" customWidth="1"/>
    <col min="8" max="8" width="28.140625" customWidth="1"/>
    <col min="9" max="9" width="4.140625" customWidth="1"/>
    <col min="10" max="10" width="22.7109375" customWidth="1"/>
    <col min="11" max="11" width="5.7109375" customWidth="1"/>
  </cols>
  <sheetData>
    <row r="5" spans="3:11" x14ac:dyDescent="0.25">
      <c r="D5" s="77" t="s">
        <v>36</v>
      </c>
      <c r="E5" s="77"/>
      <c r="F5" s="77"/>
      <c r="G5" s="77"/>
      <c r="H5" s="77"/>
      <c r="I5" s="77"/>
      <c r="J5" s="77"/>
    </row>
    <row r="6" spans="3:11" x14ac:dyDescent="0.25">
      <c r="D6" s="77"/>
      <c r="E6" s="77"/>
      <c r="F6" s="77"/>
      <c r="G6" s="77"/>
      <c r="H6" s="77"/>
      <c r="I6" s="77"/>
      <c r="J6" s="77"/>
    </row>
    <row r="8" spans="3:11" x14ac:dyDescent="0.25">
      <c r="C8" s="31"/>
      <c r="D8" s="32" t="s">
        <v>35</v>
      </c>
      <c r="E8" s="33"/>
      <c r="F8" s="32" t="s">
        <v>35</v>
      </c>
      <c r="G8" s="33"/>
      <c r="H8" s="32" t="s">
        <v>35</v>
      </c>
      <c r="I8" s="33"/>
      <c r="J8" s="32" t="s">
        <v>35</v>
      </c>
      <c r="K8" s="33"/>
    </row>
    <row r="9" spans="3:11" x14ac:dyDescent="0.25">
      <c r="C9" s="45"/>
      <c r="D9" s="47"/>
      <c r="E9" s="47"/>
      <c r="F9" s="47"/>
      <c r="G9" s="47"/>
      <c r="H9" s="47"/>
      <c r="I9" s="47"/>
      <c r="J9" s="47"/>
      <c r="K9" s="47"/>
    </row>
    <row r="10" spans="3:11" ht="38.25" x14ac:dyDescent="0.25">
      <c r="C10" s="2" t="s">
        <v>0</v>
      </c>
      <c r="D10" s="5" t="s">
        <v>31</v>
      </c>
      <c r="E10" s="2"/>
      <c r="F10" s="5" t="s">
        <v>31</v>
      </c>
      <c r="G10" s="46"/>
      <c r="H10" s="5" t="s">
        <v>31</v>
      </c>
      <c r="I10" s="46"/>
      <c r="J10" s="5" t="s">
        <v>31</v>
      </c>
      <c r="K10" s="46"/>
    </row>
    <row r="11" spans="3:11" x14ac:dyDescent="0.25">
      <c r="C11" s="3" t="s">
        <v>1</v>
      </c>
      <c r="D11" s="74" t="s">
        <v>21</v>
      </c>
      <c r="E11" s="3"/>
      <c r="F11" s="74" t="s">
        <v>21</v>
      </c>
      <c r="G11" s="43"/>
      <c r="H11" s="74" t="s">
        <v>21</v>
      </c>
      <c r="I11" s="43"/>
      <c r="J11" s="74" t="s">
        <v>21</v>
      </c>
      <c r="K11" s="43"/>
    </row>
    <row r="12" spans="3:11" ht="51" x14ac:dyDescent="0.25">
      <c r="C12" s="4" t="s">
        <v>2</v>
      </c>
      <c r="D12" s="6" t="s">
        <v>34</v>
      </c>
      <c r="E12" s="4"/>
      <c r="F12" s="6" t="s">
        <v>34</v>
      </c>
      <c r="G12" s="44"/>
      <c r="H12" s="6" t="s">
        <v>34</v>
      </c>
      <c r="I12" s="44"/>
      <c r="J12" s="6" t="s">
        <v>34</v>
      </c>
      <c r="K12" s="44"/>
    </row>
    <row r="13" spans="3:11" x14ac:dyDescent="0.25">
      <c r="C13" s="65" t="s">
        <v>18</v>
      </c>
      <c r="D13" s="69" t="s">
        <v>22</v>
      </c>
      <c r="E13" s="65"/>
      <c r="F13" s="69" t="s">
        <v>22</v>
      </c>
      <c r="G13" s="66"/>
      <c r="H13" s="69" t="s">
        <v>22</v>
      </c>
      <c r="I13" s="66"/>
      <c r="J13" s="69" t="s">
        <v>22</v>
      </c>
      <c r="K13" s="66"/>
    </row>
  </sheetData>
  <mergeCells count="1">
    <mergeCell ref="D5:J6"/>
  </mergeCells>
  <dataValidations count="4">
    <dataValidation type="whole" operator="equal" allowBlank="1" showInputMessage="1" showErrorMessage="1" prompt="Si desea esta opción debe marcarla con el número 1" sqref="E10:E13" xr:uid="{024CF061-F800-4B4D-8C76-4F10C3E55541}">
      <formula1>1</formula1>
    </dataValidation>
    <dataValidation type="whole" operator="equal" allowBlank="1" showInputMessage="1" showErrorMessage="1" error="Si desea esta opción debe marcarla con el # 1" prompt="Si desea esta opción debe marcarla con el # 1" sqref="G10 I10 K10" xr:uid="{254A1BBC-B856-4DB9-997B-AFA3787D69EB}">
      <formula1>1</formula1>
    </dataValidation>
    <dataValidation type="whole" operator="equal" allowBlank="1" showInputMessage="1" showErrorMessage="1" error="Si desea esta opción debe marcarla con el # 1" prompt="Si desea esta opción debe marcarla con el número 1" sqref="I12 K12 G12" xr:uid="{4453D8D0-2265-4EE0-BED0-960456C8EE87}">
      <formula1>1</formula1>
    </dataValidation>
    <dataValidation type="whole" operator="equal" allowBlank="1" showInputMessage="1" showErrorMessage="1" error="Si desea esta opción debe marcarla con el número 1" prompt="Si desea esta opción debe marcarla con el número 1" sqref="G11 I11 K11 G13 I13 K13" xr:uid="{61E42EAA-3DF4-429B-9700-A322B5A156CD}">
      <formula1>1</formula1>
    </dataValidation>
  </dataValidations>
  <pageMargins left="0.7" right="0.7" top="0.75" bottom="0.75" header="0.3" footer="0.3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ALUMNO 1</vt:lpstr>
      <vt:lpstr>Hoja1</vt:lpstr>
      <vt:lpstr>'ALUMNO 1'!Área_de_impresión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Comedor Colegio San Silvestre</cp:lastModifiedBy>
  <cp:lastPrinted>2019-03-04T19:23:12Z</cp:lastPrinted>
  <dcterms:created xsi:type="dcterms:W3CDTF">2012-03-23T17:14:35Z</dcterms:created>
  <dcterms:modified xsi:type="dcterms:W3CDTF">2019-03-20T21:44:39Z</dcterms:modified>
</cp:coreProperties>
</file>