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IPOCALÓRICO" sheetId="1" r:id="rId1"/>
  </sheets>
  <definedNames>
    <definedName name="_xlfn.IFERROR" hidden="1">#NAME?</definedName>
    <definedName name="_xlnm.Print_Area" localSheetId="0">'HIPOCALÓRICO'!$A$1:$L$60</definedName>
  </definedNames>
  <calcPr fullCalcOnLoad="1"/>
</workbook>
</file>

<file path=xl/sharedStrings.xml><?xml version="1.0" encoding="utf-8"?>
<sst xmlns="http://schemas.openxmlformats.org/spreadsheetml/2006/main" count="77" uniqueCount="55">
  <si>
    <t xml:space="preserve"> </t>
  </si>
  <si>
    <t>TOTAL ALMUERZOS POR MES</t>
  </si>
  <si>
    <t>RUC CHARLOTTE: 20101152724</t>
  </si>
  <si>
    <t>PRECIO POR MENU</t>
  </si>
  <si>
    <t>INSTRUCCIONES PARA HACER PEDIDOS:</t>
  </si>
  <si>
    <t>Importante:</t>
  </si>
  <si>
    <t>LLENAR LOS SIGUIENTES 3 CAMPOS:</t>
  </si>
  <si>
    <t>NO LLENAR NADA EN ESTOS CAMPOS, SE CALCULARAN AUTOMATICAMENTE:</t>
  </si>
  <si>
    <t>PAGO CON MORA DESPUES</t>
  </si>
  <si>
    <t>R</t>
  </si>
  <si>
    <t>BCP Cuenta Corriente Soles:  194-1831750-0-24</t>
  </si>
  <si>
    <t>HP</t>
  </si>
  <si>
    <t>GRADO(poner solo el número):</t>
  </si>
  <si>
    <t>SOTIABANK Cuenta Recaudadora en Soles:   001-0105622</t>
  </si>
  <si>
    <t xml:space="preserve"> CUENTA BCP</t>
  </si>
  <si>
    <t xml:space="preserve"> CUENTA SCOTIABANK</t>
  </si>
  <si>
    <t>PAGO CON MORA DESPUÉS</t>
  </si>
  <si>
    <t>La contratación del menú es por mes. En la parte superior resaltado en amarillo podra visualizar el monto a abonar. 
De acuerdo a la opción y canal de pago que usted elija el banco aplicará una comisión que no esta incluida en la suma del pago de los menús que en este formato se detalla.</t>
  </si>
  <si>
    <t>S</t>
  </si>
  <si>
    <t>Salad bar</t>
  </si>
  <si>
    <t>LEYENDA:</t>
  </si>
  <si>
    <t>HP: MENÚ HIPOCALÓRICO</t>
  </si>
  <si>
    <t>H: POSTRE HIPOCALÓRICO</t>
  </si>
  <si>
    <t>R: REFRESCO</t>
  </si>
  <si>
    <t>H</t>
  </si>
  <si>
    <t>NOMBRE DE ALUMNA:</t>
  </si>
  <si>
    <t>APELLIDO DE ALUMNA:</t>
  </si>
  <si>
    <t>S: SALAD BAR</t>
  </si>
  <si>
    <t>Completar los datos personales de la alumna (as) (Nombres, apellidos, grado).</t>
  </si>
  <si>
    <t>A través del correo se confirmará la recepción de la solicitud. El horario de atención de correos y llamadas es de 8:00 am a 12:00 pm / 2:30 pm a 6:00 pm.</t>
  </si>
  <si>
    <r>
      <t xml:space="preserve">Enviar  el menú de la alumna(as) de acuerdo a la opcion elegida Menú hipocalórico o normal al correo electrónico </t>
    </r>
    <r>
      <rPr>
        <b/>
        <sz val="11"/>
        <color indexed="10"/>
        <rFont val="Arial"/>
        <family val="2"/>
      </rPr>
      <t>salcantay@charlotte.com.pe</t>
    </r>
  </si>
  <si>
    <t>Ensalada de frutas</t>
  </si>
  <si>
    <t>Cobb salad</t>
  </si>
  <si>
    <t>Tuna picada</t>
  </si>
  <si>
    <t>Lunes 03 de diciembre</t>
  </si>
  <si>
    <t>Martes 04 de diciembre</t>
  </si>
  <si>
    <t>Miercoles 05 de diciembre</t>
  </si>
  <si>
    <t>Jueves 06 de diciembre</t>
  </si>
  <si>
    <t>Viernes 07 de diciembre</t>
  </si>
  <si>
    <t>Pollo al horno c/ ensalada rusa</t>
  </si>
  <si>
    <t>Asado de res c/ensalada waldorf</t>
  </si>
  <si>
    <t>Lomito strogonof c/ puré d epapas</t>
  </si>
  <si>
    <t>Escabeche de pescado c/ camote sancochado</t>
  </si>
  <si>
    <t>Uva rosada</t>
  </si>
  <si>
    <t>Piña picada</t>
  </si>
  <si>
    <t>TOTAL ALMUERZOS - DICIEMBRE:</t>
  </si>
  <si>
    <t>TOTAL A DEPOSITAR - DICIEMBRE:</t>
  </si>
  <si>
    <t>DEL  30 DE NOVIEMBRE(10%)</t>
  </si>
  <si>
    <t>MENÚ  DICIEMBRE OPCIÓN HIPOCALÓRICO</t>
  </si>
  <si>
    <t>Refresco: chicha morada</t>
  </si>
  <si>
    <t>Refresco: cebada</t>
  </si>
  <si>
    <t>Refresco: anis</t>
  </si>
  <si>
    <t>Refresco: limonada</t>
  </si>
  <si>
    <t>Refresco: naranjada</t>
  </si>
  <si>
    <t>Melón picado</t>
  </si>
</sst>
</file>

<file path=xl/styles.xml><?xml version="1.0" encoding="utf-8"?>
<styleSheet xmlns="http://schemas.openxmlformats.org/spreadsheetml/2006/main">
  <numFmts count="5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280A]dddd\ d&quot; de &quot;mmmm&quot; de &quot;yyyy;@"/>
    <numFmt numFmtId="201" formatCode="[$S/.-280A]\ #,##0.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63"/>
      <name val="Arial"/>
      <family val="2"/>
    </font>
    <font>
      <b/>
      <sz val="11"/>
      <color indexed="18"/>
      <name val="Arial"/>
      <family val="2"/>
    </font>
    <font>
      <sz val="13"/>
      <color indexed="8"/>
      <name val="Calibri"/>
      <family val="2"/>
    </font>
    <font>
      <sz val="11"/>
      <color indexed="56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 tint="0.24998000264167786"/>
      <name val="Arial"/>
      <family val="2"/>
    </font>
    <font>
      <b/>
      <sz val="11"/>
      <color rgb="FF0B066E"/>
      <name val="Arial"/>
      <family val="2"/>
    </font>
    <font>
      <sz val="13"/>
      <color theme="1"/>
      <name val="Calibri"/>
      <family val="2"/>
    </font>
    <font>
      <sz val="12"/>
      <color rgb="FF000000"/>
      <name val="Calibri"/>
      <family val="2"/>
    </font>
    <font>
      <sz val="11"/>
      <color rgb="FF00206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201" fontId="54" fillId="0" borderId="0" xfId="0" applyNumberFormat="1" applyFont="1" applyFill="1" applyAlignment="1">
      <alignment horizontal="center"/>
    </xf>
    <xf numFmtId="0" fontId="54" fillId="33" borderId="0" xfId="0" applyFont="1" applyFill="1" applyAlignment="1">
      <alignment/>
    </xf>
    <xf numFmtId="0" fontId="56" fillId="33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Continuous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9" fillId="0" borderId="0" xfId="0" applyFont="1" applyFill="1" applyAlignment="1">
      <alignment horizontal="centerContinuous"/>
    </xf>
    <xf numFmtId="0" fontId="59" fillId="34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60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62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201" fontId="60" fillId="34" borderId="0" xfId="0" applyNumberFormat="1" applyFont="1" applyFill="1" applyAlignment="1">
      <alignment/>
    </xf>
    <xf numFmtId="201" fontId="60" fillId="0" borderId="0" xfId="0" applyNumberFormat="1" applyFont="1" applyAlignment="1">
      <alignment/>
    </xf>
    <xf numFmtId="0" fontId="59" fillId="35" borderId="11" xfId="0" applyFont="1" applyFill="1" applyBorder="1" applyAlignment="1">
      <alignment/>
    </xf>
    <xf numFmtId="0" fontId="57" fillId="35" borderId="12" xfId="0" applyFont="1" applyFill="1" applyBorder="1" applyAlignment="1">
      <alignment/>
    </xf>
    <xf numFmtId="201" fontId="59" fillId="35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right"/>
    </xf>
    <xf numFmtId="0" fontId="57" fillId="0" borderId="0" xfId="0" applyFont="1" applyAlignment="1">
      <alignment horizontal="center"/>
    </xf>
    <xf numFmtId="0" fontId="59" fillId="35" borderId="15" xfId="0" applyFont="1" applyFill="1" applyBorder="1" applyAlignment="1">
      <alignment/>
    </xf>
    <xf numFmtId="0" fontId="57" fillId="35" borderId="16" xfId="0" applyFont="1" applyFill="1" applyBorder="1" applyAlignment="1">
      <alignment/>
    </xf>
    <xf numFmtId="201" fontId="59" fillId="35" borderId="17" xfId="0" applyNumberFormat="1" applyFont="1" applyFill="1" applyBorder="1" applyAlignment="1">
      <alignment/>
    </xf>
    <xf numFmtId="0" fontId="59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7" fillId="38" borderId="18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40" borderId="2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200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65" fillId="7" borderId="2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/>
    </xf>
    <xf numFmtId="0" fontId="57" fillId="7" borderId="1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200" fontId="11" fillId="7" borderId="10" xfId="0" applyNumberFormat="1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67" fillId="7" borderId="10" xfId="0" applyFont="1" applyFill="1" applyBorder="1" applyAlignment="1">
      <alignment horizontal="center" vertical="center" wrapText="1"/>
    </xf>
    <xf numFmtId="0" fontId="66" fillId="7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2</xdr:col>
      <xdr:colOff>247650</xdr:colOff>
      <xdr:row>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2</xdr:col>
      <xdr:colOff>247650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2</xdr:col>
      <xdr:colOff>247650</xdr:colOff>
      <xdr:row>3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2</xdr:col>
      <xdr:colOff>247650</xdr:colOff>
      <xdr:row>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2</xdr:col>
      <xdr:colOff>247650</xdr:colOff>
      <xdr:row>3</xdr:row>
      <xdr:rowOff>104775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85725</xdr:rowOff>
    </xdr:from>
    <xdr:to>
      <xdr:col>9</xdr:col>
      <xdr:colOff>1638300</xdr:colOff>
      <xdr:row>5</xdr:row>
      <xdr:rowOff>76200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72725" y="266700"/>
          <a:ext cx="2028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0"/>
  <sheetViews>
    <sheetView showGridLines="0" tabSelected="1" view="pageBreakPreview" zoomScale="65" zoomScaleNormal="65" zoomScaleSheetLayoutView="65" workbookViewId="0" topLeftCell="A21">
      <selection activeCell="J29" sqref="J29"/>
    </sheetView>
  </sheetViews>
  <sheetFormatPr defaultColWidth="11.421875" defaultRowHeight="15"/>
  <cols>
    <col min="1" max="1" width="3.421875" style="1" bestFit="1" customWidth="1"/>
    <col min="2" max="2" width="27.140625" style="1" customWidth="1"/>
    <col min="3" max="3" width="7.8515625" style="1" customWidth="1"/>
    <col min="4" max="4" width="27.140625" style="1" customWidth="1"/>
    <col min="5" max="5" width="6.57421875" style="1" customWidth="1"/>
    <col min="6" max="6" width="36.421875" style="1" bestFit="1" customWidth="1"/>
    <col min="7" max="7" width="7.57421875" style="1" customWidth="1"/>
    <col min="8" max="8" width="37.28125" style="1" bestFit="1" customWidth="1"/>
    <col min="9" max="9" width="8.00390625" style="1" customWidth="1"/>
    <col min="10" max="10" width="40.8515625" style="1" bestFit="1" customWidth="1"/>
    <col min="11" max="11" width="8.421875" style="1" customWidth="1"/>
    <col min="12" max="14" width="9.140625" style="1" customWidth="1"/>
    <col min="15" max="15" width="33.140625" style="1" customWidth="1"/>
    <col min="16" max="16" width="22.28125" style="1" customWidth="1"/>
    <col min="17" max="17" width="9.140625" style="1" customWidth="1"/>
    <col min="18" max="18" width="13.28125" style="1" customWidth="1"/>
    <col min="19" max="19" width="12.7109375" style="1" customWidth="1"/>
    <col min="20" max="56" width="9.140625" style="1" customWidth="1"/>
    <col min="57" max="16384" width="11.421875" style="1" customWidth="1"/>
  </cols>
  <sheetData>
    <row r="1" spans="1:11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8"/>
      <c r="B4" s="18" t="s">
        <v>48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3" customFormat="1" ht="18.75">
      <c r="A6" s="19" t="s">
        <v>4</v>
      </c>
      <c r="B6" s="20"/>
      <c r="C6" s="20"/>
      <c r="D6" s="20"/>
      <c r="E6" s="20"/>
      <c r="F6" s="20"/>
      <c r="G6" s="20"/>
      <c r="H6" s="21"/>
      <c r="I6" s="20"/>
      <c r="J6" s="20"/>
      <c r="K6" s="20"/>
    </row>
    <row r="7" spans="1:11" s="3" customFormat="1" ht="18.75">
      <c r="A7" s="22">
        <v>1</v>
      </c>
      <c r="B7" s="22" t="s">
        <v>30</v>
      </c>
      <c r="C7" s="20"/>
      <c r="D7" s="20"/>
      <c r="E7" s="20"/>
      <c r="F7" s="20"/>
      <c r="G7" s="20"/>
      <c r="H7" s="21"/>
      <c r="I7" s="20"/>
      <c r="J7" s="20"/>
      <c r="K7" s="20"/>
    </row>
    <row r="8" spans="1:11" s="3" customFormat="1" ht="18.75">
      <c r="A8" s="22">
        <v>2</v>
      </c>
      <c r="B8" s="23" t="s">
        <v>28</v>
      </c>
      <c r="C8" s="20"/>
      <c r="D8" s="20"/>
      <c r="E8" s="20"/>
      <c r="F8" s="20"/>
      <c r="G8" s="20"/>
      <c r="H8" s="21"/>
      <c r="I8" s="20"/>
      <c r="J8" s="20"/>
      <c r="K8" s="20"/>
    </row>
    <row r="9" spans="1:11" s="3" customFormat="1" ht="45" customHeight="1">
      <c r="A9" s="24">
        <v>3</v>
      </c>
      <c r="B9" s="119" t="s">
        <v>17</v>
      </c>
      <c r="C9" s="119"/>
      <c r="D9" s="119"/>
      <c r="E9" s="119"/>
      <c r="F9" s="119"/>
      <c r="G9" s="119"/>
      <c r="H9" s="119"/>
      <c r="I9" s="119"/>
      <c r="J9" s="119"/>
      <c r="K9" s="20"/>
    </row>
    <row r="10" spans="1:11" s="4" customFormat="1" ht="18.75">
      <c r="A10" s="25">
        <v>4</v>
      </c>
      <c r="B10" s="25" t="s">
        <v>29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1:11" s="3" customFormat="1" ht="8.2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3" customFormat="1" ht="18" customHeight="1">
      <c r="A12" s="19" t="s">
        <v>5</v>
      </c>
      <c r="B12" s="23"/>
      <c r="C12" s="21"/>
      <c r="D12" s="23"/>
      <c r="E12" s="21"/>
      <c r="F12" s="21"/>
      <c r="G12" s="21"/>
      <c r="H12" s="21"/>
      <c r="I12" s="21"/>
      <c r="J12" s="21"/>
      <c r="K12" s="21"/>
    </row>
    <row r="13" spans="1:11" s="3" customFormat="1" ht="18" customHeight="1">
      <c r="A13" s="23"/>
      <c r="B13" s="27" t="s">
        <v>14</v>
      </c>
      <c r="C13" s="21"/>
      <c r="D13" s="22" t="s">
        <v>10</v>
      </c>
      <c r="E13" s="21"/>
      <c r="F13" s="21"/>
      <c r="G13" s="21"/>
      <c r="H13" s="21"/>
      <c r="I13" s="21"/>
      <c r="J13" s="21"/>
      <c r="K13" s="21"/>
    </row>
    <row r="14" spans="1:11" s="3" customFormat="1" ht="18" customHeight="1">
      <c r="A14" s="23"/>
      <c r="B14" s="27" t="s">
        <v>15</v>
      </c>
      <c r="C14" s="20"/>
      <c r="D14" s="23" t="s">
        <v>13</v>
      </c>
      <c r="E14" s="20"/>
      <c r="F14" s="21"/>
      <c r="G14" s="20"/>
      <c r="H14" s="23"/>
      <c r="I14" s="20"/>
      <c r="J14" s="28" t="s">
        <v>2</v>
      </c>
      <c r="K14" s="20"/>
    </row>
    <row r="15" spans="1:11" s="3" customFormat="1" ht="11.25" customHeight="1">
      <c r="A15" s="23"/>
      <c r="B15" s="23"/>
      <c r="C15" s="20"/>
      <c r="D15" s="23"/>
      <c r="E15" s="20"/>
      <c r="F15" s="20"/>
      <c r="G15" s="20"/>
      <c r="H15" s="21"/>
      <c r="I15" s="20"/>
      <c r="J15" s="20"/>
      <c r="K15" s="20"/>
    </row>
    <row r="16" spans="1:11" s="4" customFormat="1" ht="14.25" customHeight="1">
      <c r="A16" s="29"/>
      <c r="B16" s="30" t="s">
        <v>6</v>
      </c>
      <c r="C16" s="30"/>
      <c r="D16" s="30"/>
      <c r="E16" s="29"/>
      <c r="F16" s="29" t="s">
        <v>0</v>
      </c>
      <c r="G16" s="29"/>
      <c r="H16" s="29"/>
      <c r="I16" s="29"/>
      <c r="J16" s="29"/>
      <c r="K16" s="29"/>
    </row>
    <row r="17" spans="1:11" s="8" customFormat="1" ht="15">
      <c r="A17" s="31"/>
      <c r="B17" s="31"/>
      <c r="C17" s="31"/>
      <c r="D17" s="32" t="s">
        <v>25</v>
      </c>
      <c r="E17" s="31"/>
      <c r="F17" s="33"/>
      <c r="G17" s="31"/>
      <c r="H17" s="31"/>
      <c r="I17" s="31"/>
      <c r="J17" s="31"/>
      <c r="K17" s="31"/>
    </row>
    <row r="18" spans="1:11" s="8" customFormat="1" ht="15">
      <c r="A18" s="31"/>
      <c r="B18" s="31"/>
      <c r="C18" s="31"/>
      <c r="D18" s="32" t="s">
        <v>26</v>
      </c>
      <c r="E18" s="31"/>
      <c r="F18" s="33"/>
      <c r="G18" s="31"/>
      <c r="H18" s="31"/>
      <c r="I18" s="31"/>
      <c r="J18" s="31"/>
      <c r="K18" s="31"/>
    </row>
    <row r="19" spans="1:11" ht="15">
      <c r="A19" s="17"/>
      <c r="B19" s="17"/>
      <c r="C19" s="17"/>
      <c r="D19" s="34" t="s">
        <v>12</v>
      </c>
      <c r="E19" s="17"/>
      <c r="F19" s="35"/>
      <c r="G19" s="17"/>
      <c r="H19" s="17"/>
      <c r="I19" s="17"/>
      <c r="J19" s="17"/>
      <c r="K19" s="17"/>
    </row>
    <row r="20" spans="1:11" ht="15">
      <c r="A20" s="17"/>
      <c r="B20" s="17"/>
      <c r="C20" s="17"/>
      <c r="D20" s="34"/>
      <c r="E20" s="17"/>
      <c r="F20" s="35"/>
      <c r="G20" s="17"/>
      <c r="H20" s="17"/>
      <c r="I20" s="17"/>
      <c r="J20" s="17"/>
      <c r="K20" s="17"/>
    </row>
    <row r="21" spans="1:11" ht="15">
      <c r="A21" s="17"/>
      <c r="B21" s="36" t="s">
        <v>7</v>
      </c>
      <c r="C21" s="37"/>
      <c r="D21" s="38"/>
      <c r="E21" s="37"/>
      <c r="F21" s="39"/>
      <c r="G21" s="17"/>
      <c r="H21" s="17"/>
      <c r="I21" s="17" t="s">
        <v>0</v>
      </c>
      <c r="J21" s="17"/>
      <c r="K21" s="17"/>
    </row>
    <row r="22" spans="1:11" ht="15">
      <c r="A22" s="17"/>
      <c r="B22" s="40"/>
      <c r="C22" s="40"/>
      <c r="D22" s="41" t="s">
        <v>45</v>
      </c>
      <c r="E22" s="40"/>
      <c r="F22" s="40">
        <v>5</v>
      </c>
      <c r="G22" s="17"/>
      <c r="H22" s="40" t="s">
        <v>16</v>
      </c>
      <c r="I22" s="17"/>
      <c r="J22" s="17"/>
      <c r="K22" s="17"/>
    </row>
    <row r="23" spans="1:11" ht="15">
      <c r="A23" s="17"/>
      <c r="B23" s="40"/>
      <c r="C23" s="40"/>
      <c r="D23" s="41" t="s">
        <v>46</v>
      </c>
      <c r="E23" s="40"/>
      <c r="F23" s="42">
        <f>+F22*10.5</f>
        <v>52.5</v>
      </c>
      <c r="G23" s="17"/>
      <c r="H23" s="40" t="s">
        <v>47</v>
      </c>
      <c r="I23" s="17"/>
      <c r="J23" s="43">
        <f>+F23*1.1</f>
        <v>57.75000000000001</v>
      </c>
      <c r="K23" s="17"/>
    </row>
    <row r="24" spans="1:11" ht="15">
      <c r="A24" s="17"/>
      <c r="B24" s="40"/>
      <c r="C24" s="40"/>
      <c r="D24" s="41"/>
      <c r="E24" s="40"/>
      <c r="F24" s="43"/>
      <c r="G24" s="17"/>
      <c r="H24" s="40"/>
      <c r="I24" s="17"/>
      <c r="J24" s="43"/>
      <c r="K24" s="17"/>
    </row>
    <row r="25" spans="1:11" ht="15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44" ht="16.5" thickBot="1">
      <c r="A26" s="62"/>
      <c r="B26" s="72" t="s">
        <v>34</v>
      </c>
      <c r="C26" s="73"/>
      <c r="D26" s="72" t="s">
        <v>35</v>
      </c>
      <c r="E26" s="73"/>
      <c r="F26" s="72" t="s">
        <v>36</v>
      </c>
      <c r="G26" s="73"/>
      <c r="H26" s="72" t="s">
        <v>37</v>
      </c>
      <c r="I26" s="73"/>
      <c r="J26" s="72" t="s">
        <v>38</v>
      </c>
      <c r="K26" s="71"/>
      <c r="X26" s="1">
        <v>1</v>
      </c>
      <c r="Y26" s="1">
        <v>4</v>
      </c>
      <c r="Z26" s="1">
        <v>5</v>
      </c>
      <c r="AA26" s="1">
        <v>6</v>
      </c>
      <c r="AB26" s="1">
        <v>7</v>
      </c>
      <c r="AC26" s="1">
        <v>8</v>
      </c>
      <c r="AD26" s="1">
        <v>11</v>
      </c>
      <c r="AE26" s="1">
        <v>12</v>
      </c>
      <c r="AF26" s="1">
        <v>13</v>
      </c>
      <c r="AG26" s="1">
        <v>14</v>
      </c>
      <c r="AH26" s="1">
        <v>15</v>
      </c>
      <c r="AI26" s="1">
        <v>18</v>
      </c>
      <c r="AJ26" s="1">
        <v>19</v>
      </c>
      <c r="AK26" s="1">
        <v>20</v>
      </c>
      <c r="AL26" s="1">
        <v>21</v>
      </c>
      <c r="AM26" s="1">
        <v>22</v>
      </c>
      <c r="AN26" s="1">
        <v>25</v>
      </c>
      <c r="AO26" s="1">
        <v>26</v>
      </c>
      <c r="AP26" s="1">
        <v>27</v>
      </c>
      <c r="AQ26" s="1">
        <v>28</v>
      </c>
      <c r="AR26" s="1">
        <v>29</v>
      </c>
    </row>
    <row r="27" spans="1:49" s="5" customFormat="1" ht="15.75">
      <c r="A27" s="55" t="s">
        <v>18</v>
      </c>
      <c r="B27" s="74" t="s">
        <v>19</v>
      </c>
      <c r="C27" s="82"/>
      <c r="D27" s="83" t="s">
        <v>19</v>
      </c>
      <c r="E27" s="84"/>
      <c r="F27" s="83" t="s">
        <v>19</v>
      </c>
      <c r="G27" s="84"/>
      <c r="H27" s="83" t="s">
        <v>19</v>
      </c>
      <c r="I27" s="84"/>
      <c r="J27" s="83" t="s">
        <v>19</v>
      </c>
      <c r="K27" s="85"/>
      <c r="O27" s="5">
        <f>+$E$18</f>
        <v>0</v>
      </c>
      <c r="P27" s="5">
        <f>+$E$17</f>
        <v>0</v>
      </c>
      <c r="Q27" s="7">
        <f>+$E$19</f>
        <v>0</v>
      </c>
      <c r="R27" s="9">
        <f>+F23</f>
        <v>52.5</v>
      </c>
      <c r="S27" s="9">
        <f>+J23</f>
        <v>57.75000000000001</v>
      </c>
      <c r="T27" s="6" t="e">
        <f>IF($C28=1,"A",IF(#REF!=1,"B",IF(#REF!=1,"H","X")))</f>
        <v>#REF!</v>
      </c>
      <c r="U27" s="6" t="e">
        <f>IF($E28=1,"A",IF(#REF!=1,"B",IF(#REF!=1,"H","X")))</f>
        <v>#REF!</v>
      </c>
      <c r="V27" s="6" t="e">
        <f>IF($G28=1,"A",IF(#REF!=1,"B",IF(#REF!=1,"H","X")))</f>
        <v>#REF!</v>
      </c>
      <c r="W27" s="6" t="e">
        <f>IF($I28=1,"A",IF(#REF!=1,"B",IF(#REF!=1,"H","X")))</f>
        <v>#REF!</v>
      </c>
      <c r="X27" s="6" t="e">
        <f>IF($K28=1,"A",IF(#REF!=1,"B",IF(#REF!=1,"H","X")))</f>
        <v>#REF!</v>
      </c>
      <c r="Y27" s="6" t="e">
        <f>IF($C33=1,"A",IF(#REF!=1,"B",IF(#REF!=1,"H","X")))</f>
        <v>#REF!</v>
      </c>
      <c r="Z27" s="6" t="e">
        <f>IF($E33=1,"A",IF(#REF!=1,"B",IF(#REF!=1,"H","X")))</f>
        <v>#REF!</v>
      </c>
      <c r="AA27" s="6" t="e">
        <f>IF($G33=1,"A",IF(#REF!=1,"B",IF(#REF!=1,"H","X")))</f>
        <v>#REF!</v>
      </c>
      <c r="AB27" s="6" t="e">
        <f>IF($I33=1,"A",IF(#REF!=1,"B",IF(#REF!=1,"H","X")))</f>
        <v>#REF!</v>
      </c>
      <c r="AC27" s="6" t="e">
        <f>IF($K33=1,"A",IF(#REF!=1,"B",IF(#REF!=1,"H","X")))</f>
        <v>#REF!</v>
      </c>
      <c r="AD27" s="6" t="e">
        <f>IF($C38=1,"A",IF(#REF!=1,"B",IF(#REF!=1,"H","X")))</f>
        <v>#REF!</v>
      </c>
      <c r="AE27" s="6" t="e">
        <f>IF($E38=1,"A",IF(#REF!=1,"B",IF(#REF!=1,"H","X")))</f>
        <v>#REF!</v>
      </c>
      <c r="AF27" s="6" t="e">
        <f>IF($G38=1,"A",IF(#REF!=1,"B",IF(#REF!=1,"H","X")))</f>
        <v>#REF!</v>
      </c>
      <c r="AG27" s="6" t="e">
        <f>IF($I38=1,"A",IF(#REF!=1,"B",IF(#REF!=1,"H","X")))</f>
        <v>#REF!</v>
      </c>
      <c r="AH27" s="6" t="e">
        <f>IF($K38=1,"A",IF(#REF!=1,"B",IF(#REF!=1,"H","X")))</f>
        <v>#REF!</v>
      </c>
      <c r="AI27" s="6" t="e">
        <f>IF($C43=1,"A",IF($C43=1,"B",IF(#REF!=1,"H","X")))</f>
        <v>#REF!</v>
      </c>
      <c r="AJ27" s="6" t="e">
        <f>IF($E43=1,"A",IF(#REF!=1,"B",IF(#REF!=1,"H","X")))</f>
        <v>#REF!</v>
      </c>
      <c r="AK27" s="6" t="e">
        <f>IF($G43=1,"A",IF(#REF!=11,"B",IF(#REF!=1,"H","X")))</f>
        <v>#REF!</v>
      </c>
      <c r="AL27" s="6" t="e">
        <f>IF($I43=1,"A",IF(#REF!=1,"B",IF(#REF!=1,"H","X")))</f>
        <v>#REF!</v>
      </c>
      <c r="AM27" s="6" t="e">
        <f>IF($K43=1,"A",IF(#REF!=1,"B",IF(#REF!=1,"H","X")))</f>
        <v>#REF!</v>
      </c>
      <c r="AN27" s="6" t="e">
        <f>IF(#REF!=1,"A",IF(#REF!=1,"B",IF(#REF!=1,"H","X")))</f>
        <v>#REF!</v>
      </c>
      <c r="AO27" s="6" t="e">
        <f>IF(#REF!=1,"A",IF(#REF!=1,"B",IF(#REF!=1,"H","X")))</f>
        <v>#REF!</v>
      </c>
      <c r="AP27" s="6" t="e">
        <f>IF(#REF!=1,"A",IF(#REF!=1,"B",IF(#REF!=1,"H","X")))</f>
        <v>#REF!</v>
      </c>
      <c r="AQ27" s="6" t="e">
        <f>IF(#REF!=1,"A",IF(#REF!=1,"B",IF(#REF!=1,"H","X")))</f>
        <v>#REF!</v>
      </c>
      <c r="AR27" s="6" t="e">
        <f>IF(#REF!=1,"A",IF(#REF!=1,"B",IF(#REF!=1,"H","X")))</f>
        <v>#REF!</v>
      </c>
      <c r="AS27">
        <f>COUNTIF(T27:AR27,"a")</f>
        <v>0</v>
      </c>
      <c r="AT27">
        <f>COUNTIF(T27:AR27,"B")</f>
        <v>0</v>
      </c>
      <c r="AU27">
        <f>COUNTIF(T27:AR27,"H")</f>
        <v>0</v>
      </c>
      <c r="AV27">
        <f>COUNTIF(T27:AR27,"V")</f>
        <v>0</v>
      </c>
      <c r="AW27" s="5">
        <f>SUM(AS27:AV27)</f>
        <v>0</v>
      </c>
    </row>
    <row r="28" spans="1:12" ht="31.5">
      <c r="A28" s="56" t="s">
        <v>11</v>
      </c>
      <c r="B28" s="75" t="s">
        <v>39</v>
      </c>
      <c r="C28" s="86"/>
      <c r="D28" s="75" t="s">
        <v>40</v>
      </c>
      <c r="E28" s="87"/>
      <c r="F28" s="75" t="s">
        <v>42</v>
      </c>
      <c r="G28" s="87"/>
      <c r="H28" s="74" t="s">
        <v>41</v>
      </c>
      <c r="I28" s="87"/>
      <c r="J28" s="75" t="s">
        <v>32</v>
      </c>
      <c r="K28" s="88"/>
      <c r="L28" s="10"/>
    </row>
    <row r="29" spans="1:11" ht="19.5" customHeight="1">
      <c r="A29" s="57" t="s">
        <v>24</v>
      </c>
      <c r="B29" s="75" t="s">
        <v>49</v>
      </c>
      <c r="C29" s="82"/>
      <c r="D29" s="75" t="s">
        <v>50</v>
      </c>
      <c r="E29" s="82"/>
      <c r="F29" s="74" t="s">
        <v>51</v>
      </c>
      <c r="G29" s="82"/>
      <c r="H29" s="74" t="s">
        <v>52</v>
      </c>
      <c r="I29" s="82"/>
      <c r="J29" s="76" t="s">
        <v>53</v>
      </c>
      <c r="K29" s="82"/>
    </row>
    <row r="30" spans="1:11" s="67" customFormat="1" ht="34.5" customHeight="1" thickBot="1">
      <c r="A30" s="65" t="s">
        <v>9</v>
      </c>
      <c r="B30" s="78" t="s">
        <v>33</v>
      </c>
      <c r="C30" s="86"/>
      <c r="D30" s="77" t="s">
        <v>31</v>
      </c>
      <c r="E30" s="86"/>
      <c r="F30" s="78" t="s">
        <v>43</v>
      </c>
      <c r="G30" s="86"/>
      <c r="H30" s="78" t="s">
        <v>54</v>
      </c>
      <c r="I30" s="86"/>
      <c r="J30" s="76" t="s">
        <v>44</v>
      </c>
      <c r="K30" s="86"/>
    </row>
    <row r="31" spans="1:11" s="61" customFormat="1" ht="28.5" customHeight="1" thickBot="1">
      <c r="A31" s="63"/>
      <c r="B31" s="72"/>
      <c r="C31" s="73"/>
      <c r="D31" s="72"/>
      <c r="E31" s="73"/>
      <c r="F31" s="72"/>
      <c r="G31" s="73"/>
      <c r="H31" s="72"/>
      <c r="I31" s="73"/>
      <c r="J31" s="72"/>
      <c r="K31" s="71"/>
    </row>
    <row r="32" spans="1:48" s="5" customFormat="1" ht="15">
      <c r="A32" s="58" t="s">
        <v>18</v>
      </c>
      <c r="B32" s="89"/>
      <c r="C32" s="90"/>
      <c r="D32" s="89"/>
      <c r="E32" s="90"/>
      <c r="F32" s="89"/>
      <c r="G32" s="90"/>
      <c r="H32" s="89"/>
      <c r="I32" s="90"/>
      <c r="J32" s="89"/>
      <c r="K32" s="91"/>
      <c r="Q32" s="7"/>
      <c r="R32" s="9"/>
      <c r="S32" s="9"/>
      <c r="T32" s="2"/>
      <c r="U32" s="2"/>
      <c r="V32" s="2"/>
      <c r="W32" s="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/>
      <c r="AV32"/>
    </row>
    <row r="33" spans="1:11" s="61" customFormat="1" ht="42.75" customHeight="1">
      <c r="A33" s="64" t="s">
        <v>24</v>
      </c>
      <c r="B33" s="89"/>
      <c r="C33" s="92"/>
      <c r="D33" s="93"/>
      <c r="E33" s="92"/>
      <c r="F33" s="94"/>
      <c r="G33" s="92"/>
      <c r="H33" s="94"/>
      <c r="I33" s="92"/>
      <c r="J33" s="95"/>
      <c r="K33" s="92"/>
    </row>
    <row r="34" spans="1:11" ht="19.5" customHeight="1">
      <c r="A34" s="60" t="s">
        <v>24</v>
      </c>
      <c r="B34" s="96"/>
      <c r="C34" s="97"/>
      <c r="D34" s="98"/>
      <c r="E34" s="97"/>
      <c r="F34" s="99"/>
      <c r="G34" s="97"/>
      <c r="H34" s="100"/>
      <c r="I34" s="97"/>
      <c r="J34" s="99"/>
      <c r="K34" s="97"/>
    </row>
    <row r="35" spans="1:11" s="15" customFormat="1" ht="18.75" customHeight="1" thickBot="1">
      <c r="A35" s="64" t="s">
        <v>9</v>
      </c>
      <c r="B35" s="101"/>
      <c r="C35" s="101"/>
      <c r="D35" s="101"/>
      <c r="E35" s="101"/>
      <c r="F35" s="102"/>
      <c r="G35" s="102"/>
      <c r="H35" s="102"/>
      <c r="I35" s="103"/>
      <c r="J35" s="104"/>
      <c r="K35" s="105"/>
    </row>
    <row r="36" spans="1:11" s="61" customFormat="1" ht="37.5" customHeight="1" thickBot="1">
      <c r="A36" s="63"/>
      <c r="B36" s="106"/>
      <c r="C36" s="107"/>
      <c r="D36" s="106"/>
      <c r="E36" s="107"/>
      <c r="F36" s="106"/>
      <c r="G36" s="107"/>
      <c r="H36" s="106"/>
      <c r="I36" s="107"/>
      <c r="J36" s="106"/>
      <c r="K36" s="108"/>
    </row>
    <row r="37" spans="1:11" s="5" customFormat="1" ht="15">
      <c r="A37" s="58" t="s">
        <v>18</v>
      </c>
      <c r="B37" s="89"/>
      <c r="C37" s="90"/>
      <c r="D37" s="89"/>
      <c r="E37" s="90"/>
      <c r="F37" s="89"/>
      <c r="G37" s="90"/>
      <c r="H37" s="89"/>
      <c r="I37" s="90"/>
      <c r="J37" s="89"/>
      <c r="K37" s="109"/>
    </row>
    <row r="38" spans="1:16" ht="84.75" customHeight="1">
      <c r="A38" s="59" t="s">
        <v>11</v>
      </c>
      <c r="B38" s="110"/>
      <c r="C38" s="92"/>
      <c r="D38" s="110"/>
      <c r="E38" s="92"/>
      <c r="F38" s="94"/>
      <c r="G38" s="92"/>
      <c r="H38" s="94"/>
      <c r="I38" s="92"/>
      <c r="J38" s="94"/>
      <c r="K38" s="92"/>
      <c r="L38" s="79"/>
      <c r="M38" s="13"/>
      <c r="N38" s="10"/>
      <c r="O38" s="10"/>
      <c r="P38" s="11"/>
    </row>
    <row r="39" spans="1:12" ht="17.25" customHeight="1">
      <c r="A39" s="60" t="s">
        <v>24</v>
      </c>
      <c r="B39" s="111"/>
      <c r="C39" s="97"/>
      <c r="D39" s="112"/>
      <c r="E39" s="97"/>
      <c r="F39" s="99"/>
      <c r="G39" s="97"/>
      <c r="H39" s="113"/>
      <c r="I39" s="97"/>
      <c r="J39" s="99"/>
      <c r="K39" s="97"/>
      <c r="L39" s="80"/>
    </row>
    <row r="40" spans="1:12" s="15" customFormat="1" ht="16.5" thickBot="1">
      <c r="A40" s="68" t="s">
        <v>9</v>
      </c>
      <c r="B40" s="102"/>
      <c r="C40" s="102"/>
      <c r="D40" s="102"/>
      <c r="E40" s="102"/>
      <c r="F40" s="102"/>
      <c r="G40" s="103"/>
      <c r="H40" s="102"/>
      <c r="I40" s="103"/>
      <c r="J40" s="104"/>
      <c r="K40" s="105"/>
      <c r="L40" s="81"/>
    </row>
    <row r="41" spans="1:11" s="61" customFormat="1" ht="29.25" customHeight="1" thickBot="1">
      <c r="A41" s="63"/>
      <c r="B41" s="106"/>
      <c r="C41" s="107"/>
      <c r="D41" s="106"/>
      <c r="E41" s="107"/>
      <c r="F41" s="106"/>
      <c r="G41" s="107"/>
      <c r="H41" s="106"/>
      <c r="I41" s="107"/>
      <c r="J41" s="106"/>
      <c r="K41" s="108"/>
    </row>
    <row r="42" spans="1:13" s="5" customFormat="1" ht="29.25" customHeight="1">
      <c r="A42" s="58" t="s">
        <v>18</v>
      </c>
      <c r="B42" s="89"/>
      <c r="C42" s="90"/>
      <c r="D42" s="89"/>
      <c r="E42" s="90"/>
      <c r="F42" s="89"/>
      <c r="G42" s="90"/>
      <c r="H42" s="89"/>
      <c r="I42" s="90"/>
      <c r="J42" s="89"/>
      <c r="K42" s="109"/>
      <c r="M42" s="12"/>
    </row>
    <row r="43" spans="1:12" ht="93" customHeight="1">
      <c r="A43" s="59" t="s">
        <v>11</v>
      </c>
      <c r="B43" s="114"/>
      <c r="C43" s="92"/>
      <c r="D43" s="114"/>
      <c r="E43" s="92"/>
      <c r="F43" s="95"/>
      <c r="G43" s="92"/>
      <c r="H43" s="95"/>
      <c r="I43" s="92"/>
      <c r="J43" s="114"/>
      <c r="K43" s="92"/>
      <c r="L43" s="10"/>
    </row>
    <row r="44" spans="1:11" ht="17.25" customHeight="1">
      <c r="A44" s="60" t="s">
        <v>24</v>
      </c>
      <c r="B44" s="112"/>
      <c r="C44" s="97"/>
      <c r="D44" s="99"/>
      <c r="E44" s="97"/>
      <c r="F44" s="100"/>
      <c r="G44" s="97"/>
      <c r="H44" s="99"/>
      <c r="I44" s="97"/>
      <c r="J44" s="100"/>
      <c r="K44" s="97"/>
    </row>
    <row r="45" spans="1:14" s="15" customFormat="1" ht="27" customHeight="1" thickBot="1">
      <c r="A45" s="66" t="s">
        <v>9</v>
      </c>
      <c r="B45" s="102"/>
      <c r="C45" s="102"/>
      <c r="D45" s="102"/>
      <c r="E45" s="102"/>
      <c r="F45" s="102"/>
      <c r="G45" s="115"/>
      <c r="H45" s="102"/>
      <c r="I45" s="115"/>
      <c r="J45" s="104"/>
      <c r="K45" s="116"/>
      <c r="N45" s="69"/>
    </row>
    <row r="46" spans="1:11" s="61" customFormat="1" ht="34.5" customHeight="1" thickBot="1">
      <c r="A46" s="63"/>
      <c r="B46" s="106"/>
      <c r="C46" s="107"/>
      <c r="D46" s="106"/>
      <c r="E46" s="107"/>
      <c r="F46" s="106"/>
      <c r="G46" s="107"/>
      <c r="H46" s="106"/>
      <c r="I46" s="107"/>
      <c r="J46" s="106"/>
      <c r="K46" s="108"/>
    </row>
    <row r="47" spans="1:11" s="14" customFormat="1" ht="15.75">
      <c r="A47" s="59" t="s">
        <v>18</v>
      </c>
      <c r="B47" s="89"/>
      <c r="C47" s="90"/>
      <c r="D47" s="89"/>
      <c r="E47" s="90"/>
      <c r="F47" s="89"/>
      <c r="G47" s="90"/>
      <c r="H47" s="89"/>
      <c r="I47" s="90"/>
      <c r="J47" s="89"/>
      <c r="K47" s="90"/>
    </row>
    <row r="48" spans="1:11" s="15" customFormat="1" ht="72.75" customHeight="1">
      <c r="A48" s="59" t="s">
        <v>11</v>
      </c>
      <c r="B48" s="110"/>
      <c r="C48" s="92"/>
      <c r="D48" s="110"/>
      <c r="E48" s="92"/>
      <c r="F48" s="117"/>
      <c r="G48" s="92"/>
      <c r="H48" s="94"/>
      <c r="I48" s="92"/>
      <c r="J48" s="93"/>
      <c r="K48" s="92"/>
    </row>
    <row r="49" spans="1:11" s="14" customFormat="1" ht="30" customHeight="1">
      <c r="A49" s="60" t="s">
        <v>24</v>
      </c>
      <c r="B49" s="112"/>
      <c r="C49" s="97"/>
      <c r="D49" s="99"/>
      <c r="E49" s="97"/>
      <c r="F49" s="99"/>
      <c r="G49" s="97"/>
      <c r="H49" s="99"/>
      <c r="I49" s="97"/>
      <c r="J49" s="118"/>
      <c r="K49" s="97"/>
    </row>
    <row r="50" spans="1:11" s="67" customFormat="1" ht="34.5" customHeight="1">
      <c r="A50" s="70" t="s">
        <v>9</v>
      </c>
      <c r="B50" s="102"/>
      <c r="C50" s="102"/>
      <c r="D50" s="102"/>
      <c r="E50" s="102"/>
      <c r="F50" s="102"/>
      <c r="G50" s="89"/>
      <c r="H50" s="102"/>
      <c r="I50" s="89"/>
      <c r="J50" s="101"/>
      <c r="K50" s="89"/>
    </row>
    <row r="51" spans="1:11" ht="15.75" thickBot="1">
      <c r="A51" s="16"/>
      <c r="B51" s="44" t="s">
        <v>3</v>
      </c>
      <c r="C51" s="45"/>
      <c r="D51" s="46">
        <v>10.5</v>
      </c>
      <c r="E51" s="47"/>
      <c r="F51" s="48"/>
      <c r="G51" s="47"/>
      <c r="H51" s="47"/>
      <c r="I51" s="47"/>
      <c r="J51" s="47"/>
      <c r="K51" s="47"/>
    </row>
    <row r="52" spans="1:11" ht="16.5" thickBot="1" thickTop="1">
      <c r="A52" s="17"/>
      <c r="B52" s="44" t="s">
        <v>1</v>
      </c>
      <c r="C52" s="45"/>
      <c r="D52" s="49">
        <f>+F22</f>
        <v>5</v>
      </c>
      <c r="E52" s="50"/>
      <c r="F52" s="50"/>
      <c r="G52" s="50"/>
      <c r="H52" s="40" t="s">
        <v>8</v>
      </c>
      <c r="I52" s="17"/>
      <c r="J52" s="17"/>
      <c r="K52" s="50"/>
    </row>
    <row r="53" spans="1:11" ht="15.75" thickTop="1">
      <c r="A53" s="17"/>
      <c r="B53" s="51"/>
      <c r="C53" s="52"/>
      <c r="D53" s="53">
        <f>D51*D52</f>
        <v>52.5</v>
      </c>
      <c r="E53" s="17"/>
      <c r="F53" s="17"/>
      <c r="G53" s="17"/>
      <c r="H53" s="40" t="s">
        <v>47</v>
      </c>
      <c r="I53" s="17"/>
      <c r="J53" s="43">
        <f>+D53*1.1</f>
        <v>57.75000000000001</v>
      </c>
      <c r="K53" s="17"/>
    </row>
    <row r="54" spans="1:1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">
      <c r="A55" s="17"/>
      <c r="B55" s="54" t="s">
        <v>20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">
      <c r="A56" s="17"/>
      <c r="B56" s="23" t="s">
        <v>27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">
      <c r="A57" s="17"/>
      <c r="B57" s="23" t="s">
        <v>21</v>
      </c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">
      <c r="A58" s="17"/>
      <c r="B58" s="23" t="s">
        <v>22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">
      <c r="A59" s="17"/>
      <c r="B59" s="23" t="s">
        <v>23</v>
      </c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">
      <c r="A60" s="17"/>
      <c r="B60" s="23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1">
    <mergeCell ref="B9:J9"/>
  </mergeCells>
  <conditionalFormatting sqref="T27:AR27">
    <cfRule type="cellIs" priority="1" dxfId="2" operator="equal" stopIfTrue="1">
      <formula>"e"</formula>
    </cfRule>
    <cfRule type="cellIs" priority="2" dxfId="1" operator="equal" stopIfTrue="1">
      <formula>"d"</formula>
    </cfRule>
    <cfRule type="cellIs" priority="3" dxfId="3" operator="equal" stopIfTrue="1">
      <formula>"c"</formula>
    </cfRule>
  </conditionalFormatting>
  <dataValidations count="2">
    <dataValidation type="whole" operator="equal" allowBlank="1" showInputMessage="1" showErrorMessage="1" prompt="Si desea esta opción debe marcarla con el número 1" sqref="K32 C32 G32 I32 G27">
      <formula1>1</formula1>
    </dataValidation>
    <dataValidation type="whole" operator="equal" allowBlank="1" showInputMessage="1" showErrorMessage="1" prompt="Si desea esta opción debe marcarla con el # 1" error="Si desea esta opción debe marcarla con el # 1" sqref="K28">
      <formula1>1</formula1>
    </dataValidation>
  </dataValidations>
  <printOptions/>
  <pageMargins left="0.7" right="0.7" top="0.38" bottom="0.38" header="0.3" footer="0.3"/>
  <pageSetup fitToHeight="1" fitToWidth="1" horizontalDpi="600" verticalDpi="6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sistemas</cp:lastModifiedBy>
  <cp:lastPrinted>2018-03-22T15:23:06Z</cp:lastPrinted>
  <dcterms:created xsi:type="dcterms:W3CDTF">2012-03-23T17:14:35Z</dcterms:created>
  <dcterms:modified xsi:type="dcterms:W3CDTF">2018-12-03T13:43:53Z</dcterms:modified>
  <cp:category/>
  <cp:version/>
  <cp:contentType/>
  <cp:contentStatus/>
</cp:coreProperties>
</file>